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nt6h/Downloads/"/>
    </mc:Choice>
  </mc:AlternateContent>
  <xr:revisionPtr revIDLastSave="0" documentId="8_{A06BB1DC-3A5D-CD44-AAFC-D765CC8A79CB}" xr6:coauthVersionLast="47" xr6:coauthVersionMax="47" xr10:uidLastSave="{00000000-0000-0000-0000-000000000000}"/>
  <bookViews>
    <workbookView xWindow="20" yWindow="660" windowWidth="34560" windowHeight="20980" xr2:uid="{AD19F0E0-C83A-4939-91D1-8195248FAF62}"/>
  </bookViews>
  <sheets>
    <sheet name="Rev 5.26.26" sheetId="2" r:id="rId1"/>
  </sheets>
  <definedNames>
    <definedName name="_xlnm.Print_Area" localSheetId="0">'Rev 5.26.26'!$A$1:$C$20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F20" i="2"/>
  <c r="F13" i="2"/>
  <c r="F10" i="2"/>
  <c r="F8" i="2"/>
  <c r="F19" i="2"/>
  <c r="G19" i="2" s="1"/>
  <c r="F16" i="2"/>
  <c r="F14" i="2"/>
  <c r="G9" i="2"/>
  <c r="G10" i="2"/>
  <c r="G11" i="2"/>
  <c r="G12" i="2"/>
  <c r="G13" i="2"/>
  <c r="G14" i="2"/>
  <c r="G15" i="2"/>
  <c r="G16" i="2"/>
  <c r="G17" i="2"/>
  <c r="G18" i="2"/>
  <c r="G8" i="2"/>
</calcChain>
</file>

<file path=xl/sharedStrings.xml><?xml version="1.0" encoding="utf-8"?>
<sst xmlns="http://schemas.openxmlformats.org/spreadsheetml/2006/main" count="15" uniqueCount="15">
  <si>
    <t>Facilities Management</t>
  </si>
  <si>
    <t>Billing Schedule</t>
  </si>
  <si>
    <t>Monthly Billing</t>
  </si>
  <si>
    <t>Utility Billing</t>
  </si>
  <si>
    <t>Service Billing</t>
  </si>
  <si>
    <t>Working days</t>
  </si>
  <si>
    <t>Fiscal Year 2026-27</t>
  </si>
  <si>
    <t>* Based on FY26 year end billing on 6/17/26, minus Juneteenth and 4th of July</t>
  </si>
  <si>
    <t>* Labor Day</t>
  </si>
  <si>
    <t>* Election day</t>
  </si>
  <si>
    <t>* 3 days off Thanksgiving</t>
  </si>
  <si>
    <t>* Expecting 7 days of Christmas and New Year (Winter Break) plus MLK</t>
  </si>
  <si>
    <t>* 28 days in Feb 2027, Spring break likely early/mid March</t>
  </si>
  <si>
    <t>* Memorial Day</t>
  </si>
  <si>
    <t>Holiday data source: UVA HR Academic Division calendar — https://hr.virginia.edu/time/holiday-calendars | 2027 UVA holiday calendar not yet published; Jan–Jun 2027 working days are estimates based on prior-year patterns.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</si>
</sst>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\ yyyy;@"/>
    <numFmt numFmtId="165" formatCode="[$-F800]dddd\,\ mmmm\ dd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164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0" fillId="0" borderId="0" xfId="0" applyNumberFormat="1"/>
    <xf numFmtId="166" fontId="10" fillId="0" borderId="0" xfId="1" applyNumberFormat="1" applyFont="1"/>
    <xf numFmtId="0" fontId="0" fillId="0" borderId="0" xfId="0" applyAlignment="1">
      <alignment horizontal="left"/>
    </xf>
    <xf numFmtId="0" fontId="11" fillId="0" borderId="2" xfId="0" applyFont="1" applyBorder="1" applyAlignment="1">
      <alignment horizontal="left"/>
    </xf>
    <xf numFmtId="166" fontId="12" fillId="0" borderId="2" xfId="1" applyNumberFormat="1" applyFont="1" applyBorder="1"/>
    <xf numFmtId="0" fontId="3" fillId="2" borderId="0" xfId="0" applyFont="1" applyFill="1"/>
    <xf numFmtId="0" fontId="0" fillId="2" borderId="0" xfId="0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32CC-009A-48D7-8A7B-EA488BF4ECA1}">
  <sheetPr>
    <pageSetUpPr fitToPage="1"/>
  </sheetPr>
  <dimension ref="A2:P22"/>
  <sheetViews>
    <sheetView tabSelected="1" zoomScale="120" zoomScaleNormal="120" workbookViewId="0">
      <selection activeCell="G4" sqref="G4"/>
    </sheetView>
  </sheetViews>
  <sheetFormatPr baseColWidth="10" defaultColWidth="8.83203125" defaultRowHeight="15" x14ac:dyDescent="0.2"/>
  <cols>
    <col min="1" max="1" width="26.33203125" customWidth="1"/>
    <col min="2" max="3" width="37.83203125" customWidth="1"/>
    <col min="4" max="4" width="9" customWidth="1"/>
    <col min="7" max="7" width="8.33203125" bestFit="1" customWidth="1"/>
  </cols>
  <sheetData>
    <row r="2" spans="1:11" s="3" customFormat="1" ht="23.25" customHeight="1" x14ac:dyDescent="0.35">
      <c r="A2" s="18" t="s">
        <v>0</v>
      </c>
      <c r="B2" s="18"/>
      <c r="C2" s="18"/>
      <c r="E2" s="2"/>
      <c r="F2" s="2"/>
      <c r="G2" s="2"/>
      <c r="H2" s="2"/>
      <c r="I2" s="2"/>
      <c r="J2" s="2"/>
      <c r="K2" s="2"/>
    </row>
    <row r="3" spans="1:11" ht="29" x14ac:dyDescent="0.35">
      <c r="A3" s="19" t="s">
        <v>1</v>
      </c>
      <c r="B3" s="19"/>
      <c r="C3" s="19"/>
    </row>
    <row r="4" spans="1:11" ht="29" x14ac:dyDescent="0.35">
      <c r="A4" s="19" t="s">
        <v>6</v>
      </c>
      <c r="B4" s="19"/>
      <c r="C4" s="19"/>
    </row>
    <row r="5" spans="1:11" x14ac:dyDescent="0.2">
      <c r="A5" s="10"/>
      <c r="B5" s="1"/>
      <c r="C5" s="1"/>
      <c r="D5" s="1"/>
      <c r="E5" s="1"/>
      <c r="F5" s="1"/>
    </row>
    <row r="6" spans="1:11" x14ac:dyDescent="0.2">
      <c r="D6" s="11"/>
    </row>
    <row r="7" spans="1:11" s="4" customFormat="1" ht="24" x14ac:dyDescent="0.3">
      <c r="A7" s="9" t="s">
        <v>2</v>
      </c>
      <c r="B7" s="9" t="s">
        <v>3</v>
      </c>
      <c r="C7" s="9" t="s">
        <v>4</v>
      </c>
      <c r="D7" s="5"/>
      <c r="F7" s="4" t="s">
        <v>5</v>
      </c>
    </row>
    <row r="8" spans="1:11" ht="26.25" customHeight="1" x14ac:dyDescent="0.25">
      <c r="A8" s="8">
        <v>46204</v>
      </c>
      <c r="B8" s="6">
        <v>46219</v>
      </c>
      <c r="C8" s="6">
        <v>46218</v>
      </c>
      <c r="F8" s="13">
        <f>20-2</f>
        <v>18</v>
      </c>
      <c r="G8" s="12">
        <f>+F8/243</f>
        <v>7.407407407407407E-2</v>
      </c>
      <c r="I8" t="s">
        <v>7</v>
      </c>
    </row>
    <row r="9" spans="1:11" ht="26.25" customHeight="1" x14ac:dyDescent="0.25">
      <c r="A9" s="8">
        <v>46235</v>
      </c>
      <c r="B9" s="6">
        <v>46247</v>
      </c>
      <c r="C9" s="6">
        <v>46246</v>
      </c>
      <c r="F9" s="13">
        <v>20</v>
      </c>
      <c r="G9" s="12">
        <f t="shared" ref="G9:G19" si="0">+F9/243</f>
        <v>8.2304526748971193E-2</v>
      </c>
    </row>
    <row r="10" spans="1:11" ht="26.25" customHeight="1" x14ac:dyDescent="0.25">
      <c r="A10" s="8">
        <v>46266</v>
      </c>
      <c r="B10" s="6">
        <v>46281</v>
      </c>
      <c r="C10" s="6">
        <v>46280</v>
      </c>
      <c r="F10" s="13">
        <f>24-1</f>
        <v>23</v>
      </c>
      <c r="G10" s="12">
        <f t="shared" si="0"/>
        <v>9.4650205761316872E-2</v>
      </c>
      <c r="I10" t="s">
        <v>8</v>
      </c>
    </row>
    <row r="11" spans="1:11" ht="26.25" customHeight="1" x14ac:dyDescent="0.25">
      <c r="A11" s="8">
        <v>46296</v>
      </c>
      <c r="B11" s="6">
        <v>46310</v>
      </c>
      <c r="C11" s="6">
        <v>46309</v>
      </c>
      <c r="F11" s="13">
        <v>21</v>
      </c>
      <c r="G11" s="12">
        <f t="shared" si="0"/>
        <v>8.6419753086419748E-2</v>
      </c>
    </row>
    <row r="12" spans="1:11" ht="26.25" customHeight="1" x14ac:dyDescent="0.25">
      <c r="A12" s="8">
        <v>46327</v>
      </c>
      <c r="B12" s="6">
        <v>46338</v>
      </c>
      <c r="C12" s="6">
        <v>46337</v>
      </c>
      <c r="F12" s="13">
        <v>19</v>
      </c>
      <c r="G12" s="12">
        <f t="shared" si="0"/>
        <v>7.8189300411522639E-2</v>
      </c>
      <c r="I12" t="s">
        <v>9</v>
      </c>
    </row>
    <row r="13" spans="1:11" ht="26.25" customHeight="1" x14ac:dyDescent="0.25">
      <c r="A13" s="8">
        <v>46357</v>
      </c>
      <c r="B13" s="6">
        <v>46372</v>
      </c>
      <c r="C13" s="6">
        <v>46371</v>
      </c>
      <c r="F13" s="13">
        <f>24-3</f>
        <v>21</v>
      </c>
      <c r="G13" s="12">
        <f t="shared" si="0"/>
        <v>8.6419753086419748E-2</v>
      </c>
      <c r="I13" t="s">
        <v>10</v>
      </c>
    </row>
    <row r="14" spans="1:11" ht="26.25" customHeight="1" x14ac:dyDescent="0.25">
      <c r="A14" s="8">
        <v>46388</v>
      </c>
      <c r="B14" s="6">
        <v>46408</v>
      </c>
      <c r="C14" s="6">
        <v>46407</v>
      </c>
      <c r="F14" s="13">
        <f>26-6-1-1</f>
        <v>18</v>
      </c>
      <c r="G14" s="12">
        <f t="shared" si="0"/>
        <v>7.407407407407407E-2</v>
      </c>
      <c r="I14" t="s">
        <v>11</v>
      </c>
    </row>
    <row r="15" spans="1:11" ht="26.25" customHeight="1" x14ac:dyDescent="0.25">
      <c r="A15" s="8">
        <v>46419</v>
      </c>
      <c r="B15" s="6">
        <v>46436</v>
      </c>
      <c r="C15" s="6">
        <v>46435</v>
      </c>
      <c r="F15" s="13">
        <v>20</v>
      </c>
      <c r="G15" s="12">
        <f t="shared" si="0"/>
        <v>8.2304526748971193E-2</v>
      </c>
    </row>
    <row r="16" spans="1:11" ht="26.25" customHeight="1" x14ac:dyDescent="0.25">
      <c r="A16" s="8">
        <v>46447</v>
      </c>
      <c r="B16" s="6">
        <v>46464</v>
      </c>
      <c r="C16" s="6">
        <v>46463</v>
      </c>
      <c r="F16" s="13">
        <f>20-1</f>
        <v>19</v>
      </c>
      <c r="G16" s="12">
        <f t="shared" si="0"/>
        <v>7.8189300411522639E-2</v>
      </c>
      <c r="I16" t="s">
        <v>12</v>
      </c>
    </row>
    <row r="17" spans="1:16" ht="26.25" customHeight="1" x14ac:dyDescent="0.25">
      <c r="A17" s="8">
        <v>46478</v>
      </c>
      <c r="B17" s="6">
        <v>46492</v>
      </c>
      <c r="C17" s="6">
        <v>46491</v>
      </c>
      <c r="F17" s="13">
        <v>20</v>
      </c>
      <c r="G17" s="12">
        <f t="shared" si="0"/>
        <v>8.2304526748971193E-2</v>
      </c>
    </row>
    <row r="18" spans="1:16" ht="26.25" customHeight="1" x14ac:dyDescent="0.25">
      <c r="A18" s="8">
        <v>46508</v>
      </c>
      <c r="B18" s="6">
        <v>46520</v>
      </c>
      <c r="C18" s="6">
        <v>46519</v>
      </c>
      <c r="F18" s="13">
        <v>20</v>
      </c>
      <c r="G18" s="12">
        <f t="shared" si="0"/>
        <v>8.2304526748971193E-2</v>
      </c>
    </row>
    <row r="19" spans="1:16" ht="26.25" customHeight="1" x14ac:dyDescent="0.25">
      <c r="A19" s="8">
        <v>46539</v>
      </c>
      <c r="B19" s="6">
        <v>46555</v>
      </c>
      <c r="C19" s="6">
        <v>46554</v>
      </c>
      <c r="F19" s="13">
        <f>25-1</f>
        <v>24</v>
      </c>
      <c r="G19" s="12">
        <f t="shared" si="0"/>
        <v>9.8765432098765427E-2</v>
      </c>
      <c r="I19" t="s">
        <v>13</v>
      </c>
    </row>
    <row r="20" spans="1:16" x14ac:dyDescent="0.2">
      <c r="F20" s="14">
        <f>SUM(F8:F19)</f>
        <v>243</v>
      </c>
      <c r="G20" s="15">
        <f>SUM(G8:G19)</f>
        <v>0.99999999999999978</v>
      </c>
    </row>
    <row r="21" spans="1:16" ht="16" x14ac:dyDescent="0.2">
      <c r="A21" s="7"/>
    </row>
    <row r="22" spans="1:16" ht="16" x14ac:dyDescent="0.2">
      <c r="A22" s="16" t="s">
        <v>14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</sheetData>
  <mergeCells count="3">
    <mergeCell ref="A2:C2"/>
    <mergeCell ref="A3:C3"/>
    <mergeCell ref="A4:C4"/>
  </mergeCells>
  <pageMargins left="0.5" right="0.5" top="0.75" bottom="0.75" header="0.3" footer="0.3"/>
  <pageSetup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AE1D62BB2DB24E9BA3A04EF5554D6D" ma:contentTypeVersion="18" ma:contentTypeDescription="Create a new document." ma:contentTypeScope="" ma:versionID="d9f381ec5be7a45c9fb25ec62a3011be">
  <xsd:schema xmlns:xsd="http://www.w3.org/2001/XMLSchema" xmlns:xs="http://www.w3.org/2001/XMLSchema" xmlns:p="http://schemas.microsoft.com/office/2006/metadata/properties" xmlns:ns1="http://schemas.microsoft.com/sharepoint/v3" xmlns:ns2="adcf9614-f225-46a9-9f15-fc70fac744e7" xmlns:ns3="d4dae382-e7f9-4345-8f1c-2da23529dfed" targetNamespace="http://schemas.microsoft.com/office/2006/metadata/properties" ma:root="true" ma:fieldsID="0199b1c5f1c41f629e7a731744b3ab29" ns1:_="" ns2:_="" ns3:_="">
    <xsd:import namespace="http://schemas.microsoft.com/sharepoint/v3"/>
    <xsd:import namespace="adcf9614-f225-46a9-9f15-fc70fac744e7"/>
    <xsd:import namespace="d4dae382-e7f9-4345-8f1c-2da23529d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1:PublishingStartDate" minOccurs="0"/>
                <xsd:element ref="ns1:PublishingExpirationDat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9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20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cf9614-f225-46a9-9f15-fc70fac744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d038b50-52dc-447d-ac2e-a29bd036c4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ae382-e7f9-4345-8f1c-2da23529df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5d915c3b-3264-4e2e-ab4a-ad477aaf1d7e}" ma:internalName="TaxCatchAll" ma:showField="CatchAllData" ma:web="d4dae382-e7f9-4345-8f1c-2da23529df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cf9614-f225-46a9-9f15-fc70fac744e7">
      <Terms xmlns="http://schemas.microsoft.com/office/infopath/2007/PartnerControls"/>
    </lcf76f155ced4ddcb4097134ff3c332f>
    <TaxCatchAll xmlns="d4dae382-e7f9-4345-8f1c-2da23529dfed" xsi:nil="true"/>
    <PublishingExpirationDate xmlns="http://schemas.microsoft.com/sharepoint/v3" xsi:nil="true"/>
    <PublishingStartDate xmlns="http://schemas.microsoft.com/sharepoint/v3" xsi:nil="true"/>
    <SharedWithUsers xmlns="d4dae382-e7f9-4345-8f1c-2da23529dfed">
      <UserInfo>
        <DisplayName>Watson, Blake (jbw7d)</DisplayName>
        <AccountId>24</AccountId>
        <AccountType/>
      </UserInfo>
      <UserInfo>
        <DisplayName>Davis, Jason Andrew (jad7w)</DisplayName>
        <AccountId>26</AccountId>
        <AccountType/>
      </UserInfo>
      <UserInfo>
        <DisplayName>Craddock, Kelli Butler (kbc3f)</DisplayName>
        <AccountId>15</AccountId>
        <AccountType/>
      </UserInfo>
      <UserInfo>
        <DisplayName>George, Sonya (sg4b)</DisplayName>
        <AccountId>18</AccountId>
        <AccountType/>
      </UserInfo>
      <UserInfo>
        <DisplayName>Gu, Shawn (xg7f)</DisplayName>
        <AccountId>27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552272B-74F4-4615-9A0D-AA84576C95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E9D92D-B5A0-4DD2-BA0A-F37364D54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cf9614-f225-46a9-9f15-fc70fac744e7"/>
    <ds:schemaRef ds:uri="d4dae382-e7f9-4345-8f1c-2da23529d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ADA395-3CA9-4935-A992-5E15F1EE18C0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adcf9614-f225-46a9-9f15-fc70fac744e7"/>
    <ds:schemaRef ds:uri="http://schemas.microsoft.com/sharepoint/v3"/>
    <ds:schemaRef ds:uri="http://www.w3.org/XML/1998/namespace"/>
    <ds:schemaRef ds:uri="http://purl.org/dc/terms/"/>
    <ds:schemaRef ds:uri="http://schemas.openxmlformats.org/package/2006/metadata/core-properties"/>
    <ds:schemaRef ds:uri="d4dae382-e7f9-4345-8f1c-2da23529dfe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 5.26.26</vt:lpstr>
      <vt:lpstr>'Rev 5.26.26'!Print_Area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Creasy</dc:creator>
  <cp:keywords/>
  <dc:description/>
  <cp:lastModifiedBy>Tombs, Joey (jnt6h)</cp:lastModifiedBy>
  <cp:revision/>
  <cp:lastPrinted>2023-02-23T16:34:41Z</cp:lastPrinted>
  <dcterms:created xsi:type="dcterms:W3CDTF">2019-06-19T15:47:53Z</dcterms:created>
  <dcterms:modified xsi:type="dcterms:W3CDTF">2026-06-18T14:53:38Z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0x01010020AE1D62BB2DB24E9BA3A04EF5554D6D</vt:lpwstr>
  </property>
  <property fmtid="{D5CDD505-2E9C-101B-9397-08002B2CF9AE}" pid="3" name="MediaServiceImageTags">
    <vt:lpwstr/>
  </property>
</Properties>
</file>